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Egyéb beruházások\Telephely felújítási program\Közbeszereztetés dokumentumai\Lelátó\"/>
    </mc:Choice>
  </mc:AlternateContent>
  <bookViews>
    <workbookView xWindow="0" yWindow="0" windowWidth="20490" windowHeight="7545" tabRatio="684"/>
  </bookViews>
  <sheets>
    <sheet name="Lelátó" sheetId="4" r:id="rId1"/>
  </sheets>
  <definedNames>
    <definedName name="_xlnm._FilterDatabase" localSheetId="0" hidden="1">Lelátó!$A$27:$F$103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B104" i="4"/>
  <c r="E95" i="4"/>
  <c r="E34" i="4"/>
  <c r="F15" i="4"/>
  <c r="F7" i="4"/>
  <c r="F8" i="4"/>
  <c r="F9" i="4"/>
  <c r="F10" i="4"/>
  <c r="F11" i="4"/>
  <c r="F12" i="4"/>
  <c r="F13" i="4"/>
  <c r="F14" i="4"/>
  <c r="D3" i="4" l="1"/>
  <c r="C104" i="4"/>
  <c r="D4" i="4" s="1"/>
  <c r="E29" i="4"/>
  <c r="E30" i="4"/>
  <c r="E31" i="4"/>
  <c r="E32" i="4"/>
  <c r="E33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6" i="4"/>
  <c r="E97" i="4"/>
  <c r="E98" i="4"/>
  <c r="E99" i="4"/>
  <c r="E100" i="4"/>
  <c r="F100" i="4" s="1"/>
  <c r="E101" i="4"/>
  <c r="E102" i="4"/>
  <c r="E103" i="4"/>
  <c r="E28" i="4"/>
  <c r="H7" i="4"/>
  <c r="H8" i="4"/>
  <c r="H9" i="4"/>
  <c r="H11" i="4"/>
  <c r="H12" i="4"/>
  <c r="H13" i="4"/>
  <c r="H15" i="4"/>
  <c r="F73" i="4" l="1"/>
  <c r="F42" i="4"/>
  <c r="F34" i="4"/>
  <c r="F95" i="4"/>
  <c r="F101" i="4"/>
  <c r="F88" i="4"/>
  <c r="F68" i="4"/>
  <c r="F49" i="4"/>
  <c r="F45" i="4"/>
  <c r="F103" i="4"/>
  <c r="F99" i="4"/>
  <c r="F94" i="4"/>
  <c r="F90" i="4"/>
  <c r="F86" i="4"/>
  <c r="F82" i="4"/>
  <c r="F59" i="4"/>
  <c r="F35" i="4"/>
  <c r="F96" i="4"/>
  <c r="F91" i="4"/>
  <c r="F87" i="4"/>
  <c r="F83" i="4"/>
  <c r="F79" i="4"/>
  <c r="F75" i="4"/>
  <c r="F71" i="4"/>
  <c r="F64" i="4"/>
  <c r="F60" i="4"/>
  <c r="F56" i="4"/>
  <c r="F52" i="4"/>
  <c r="F48" i="4"/>
  <c r="F44" i="4"/>
  <c r="F40" i="4"/>
  <c r="F36" i="4"/>
  <c r="F31" i="4"/>
  <c r="F78" i="4"/>
  <c r="F74" i="4"/>
  <c r="F70" i="4"/>
  <c r="F67" i="4"/>
  <c r="F63" i="4"/>
  <c r="F55" i="4"/>
  <c r="F51" i="4"/>
  <c r="F47" i="4"/>
  <c r="F43" i="4"/>
  <c r="F39" i="4"/>
  <c r="F30" i="4"/>
  <c r="F102" i="4"/>
  <c r="F98" i="4"/>
  <c r="F93" i="4"/>
  <c r="F89" i="4"/>
  <c r="F85" i="4"/>
  <c r="F81" i="4"/>
  <c r="F77" i="4"/>
  <c r="F69" i="4"/>
  <c r="F66" i="4"/>
  <c r="F62" i="4"/>
  <c r="F58" i="4"/>
  <c r="F54" i="4"/>
  <c r="F50" i="4"/>
  <c r="F46" i="4"/>
  <c r="F38" i="4"/>
  <c r="F33" i="4"/>
  <c r="F29" i="4"/>
  <c r="F97" i="4"/>
  <c r="F92" i="4"/>
  <c r="F84" i="4"/>
  <c r="F80" i="4"/>
  <c r="F76" i="4"/>
  <c r="F72" i="4"/>
  <c r="F65" i="4"/>
  <c r="F61" i="4"/>
  <c r="F57" i="4"/>
  <c r="F53" i="4"/>
  <c r="F41" i="4"/>
  <c r="F37" i="4"/>
  <c r="F32" i="4"/>
  <c r="G11" i="4"/>
  <c r="G7" i="4"/>
  <c r="G15" i="4"/>
  <c r="G8" i="4"/>
  <c r="G12" i="4"/>
  <c r="G6" i="4"/>
  <c r="G9" i="4"/>
  <c r="G13" i="4"/>
  <c r="G10" i="4"/>
  <c r="F28" i="4"/>
  <c r="G14" i="4"/>
  <c r="E104" i="4"/>
  <c r="D2" i="4" s="1"/>
  <c r="H14" i="4"/>
  <c r="H10" i="4"/>
  <c r="H6" i="4"/>
  <c r="F104" i="4" l="1"/>
  <c r="G16" i="4"/>
  <c r="H4" i="4" s="1"/>
  <c r="F16" i="4"/>
</calcChain>
</file>

<file path=xl/sharedStrings.xml><?xml version="1.0" encoding="utf-8"?>
<sst xmlns="http://schemas.openxmlformats.org/spreadsheetml/2006/main" count="194" uniqueCount="128">
  <si>
    <t>Egység</t>
  </si>
  <si>
    <t>Egységár nettó</t>
  </si>
  <si>
    <t>db</t>
  </si>
  <si>
    <t>Mennyiség</t>
  </si>
  <si>
    <t>Nettó Ft.</t>
  </si>
  <si>
    <t>Csak a kisárgított, piros betűs mezőket kell kitölteni.</t>
  </si>
  <si>
    <t>Felhívjuk a figyelmüket arra, hogy esetleges változás alkalmával, a mennyiségek csökkenése vagy növekedése esetén,</t>
  </si>
  <si>
    <t>az fenti ajánlati egységáraik lesznek azok, amelyekkel a szerződés módosításra kerül a változást okozó mennyiségek</t>
  </si>
  <si>
    <t>figyelembevételével. (pótmunka, visszalépés, elmaradó tétel, stb.)</t>
  </si>
  <si>
    <t>A legalacsonyabb "Nettó ajánlati ár összesen" lesz a győztes ár, amely ár 70 %-os súllyal szerepel az ajánlatok elbírálásánál.</t>
  </si>
  <si>
    <t>Helyszínek száma:</t>
  </si>
  <si>
    <t>A lelátók építésére történő ajánlat megadásának módja jelen táblázat kitöltésével történik meg.</t>
  </si>
  <si>
    <t>Lelátó 100 fős</t>
  </si>
  <si>
    <t>Lelátó 108 fős</t>
  </si>
  <si>
    <t>Szék db</t>
  </si>
  <si>
    <t>Lelátó 120 fős</t>
  </si>
  <si>
    <t>Lelátó 150 fős</t>
  </si>
  <si>
    <t>Lelátó 160 fős</t>
  </si>
  <si>
    <t>Lelátó 200 fős</t>
  </si>
  <si>
    <t>Lelátó 201 fős</t>
  </si>
  <si>
    <t>Lelátó 210 fős</t>
  </si>
  <si>
    <t>Lelátó 250 fős</t>
  </si>
  <si>
    <t>Lelátó 300 fős</t>
  </si>
  <si>
    <t>Egyösszegű nettó ajánlati ár: (ezt az összeget kell megadni mint ajánlati árat)</t>
  </si>
  <si>
    <t>Bakonyszombathely Községi Önkormányzat</t>
  </si>
  <si>
    <t>Komárom-Esztergom</t>
  </si>
  <si>
    <t>Hajdú-Bihar</t>
  </si>
  <si>
    <t>Kömlő Sport Club</t>
  </si>
  <si>
    <t>Heves</t>
  </si>
  <si>
    <t>Győr-Moson</t>
  </si>
  <si>
    <t>Gárdonyi Városi Sportclub</t>
  </si>
  <si>
    <t>Fejér</t>
  </si>
  <si>
    <t>AEK-Beloiannisz FC</t>
  </si>
  <si>
    <t>Somogy</t>
  </si>
  <si>
    <t>Békés</t>
  </si>
  <si>
    <t>Csongrád</t>
  </si>
  <si>
    <t>Maros-menti Utánpótlás Futball Club MAKÓ</t>
  </si>
  <si>
    <t>Ruzsa Községi Sportegyesület</t>
  </si>
  <si>
    <t>Somlószőlősi Somló Sport Club Egyesület</t>
  </si>
  <si>
    <t>Veszprém</t>
  </si>
  <si>
    <t>Borsod</t>
  </si>
  <si>
    <t>Cigánd Város Önkormányzata</t>
  </si>
  <si>
    <t>Nógrád</t>
  </si>
  <si>
    <t>Máriapócs Város Önkormányzat</t>
  </si>
  <si>
    <t>Nyírkarász Községi Önkormányzat</t>
  </si>
  <si>
    <t>Szabolcs-SZB</t>
  </si>
  <si>
    <t>Baranya</t>
  </si>
  <si>
    <t>Megye</t>
  </si>
  <si>
    <t>Zala</t>
  </si>
  <si>
    <t>Komárom Város Önkormányzata</t>
  </si>
  <si>
    <t>Bánhorváti Sport Egyesület</t>
  </si>
  <si>
    <t>Nyékládháza Város Önkormányzata</t>
  </si>
  <si>
    <t>Debrecen DASE Diáksport Egyesület</t>
  </si>
  <si>
    <t>HAJDÚSÁMSONI T.T.I.SZ.E</t>
  </si>
  <si>
    <t>Tarnalelesz Községi Önkormányzat</t>
  </si>
  <si>
    <t>MÁTRAI SPORTCENTRUM EGYESÜLET</t>
  </si>
  <si>
    <t>Ópályi Község Önkormányzata</t>
  </si>
  <si>
    <t>Jánkmajtis község Önkormányzata</t>
  </si>
  <si>
    <t>Beregdaróc Község Önkormányzata</t>
  </si>
  <si>
    <t>Baktalórántháza Város Önkormányzata</t>
  </si>
  <si>
    <t xml:space="preserve">Bősárkány Községi Sportegyesület </t>
  </si>
  <si>
    <t>Jász-Nagykun</t>
  </si>
  <si>
    <t>Enyingi Városi Sportegyesület</t>
  </si>
  <si>
    <t>Bicskei Torna Club Egyesület</t>
  </si>
  <si>
    <t>Badacsonytomaj Város Önkormányzata</t>
  </si>
  <si>
    <t>Csököly Község Önkormányzata</t>
  </si>
  <si>
    <t>Mezőcsokonya Község Önkorányzata</t>
  </si>
  <si>
    <t>Somogysárd Község Önkormányzat</t>
  </si>
  <si>
    <t>Sellye Város Önkormányzat</t>
  </si>
  <si>
    <t xml:space="preserve">Jakabszállás Község Önkormányzata </t>
  </si>
  <si>
    <t>Bács-Kiskun</t>
  </si>
  <si>
    <t>Jánoshalma Városi Önkormányzat</t>
  </si>
  <si>
    <t>Gyomaendrőd Város Önkormányzata</t>
  </si>
  <si>
    <t>Tolna</t>
  </si>
  <si>
    <t>Faddi Sportegyesület</t>
  </si>
  <si>
    <t>Karancslapujtő Község Önkormányzata</t>
  </si>
  <si>
    <t>Baks Községi Önkormányzat</t>
  </si>
  <si>
    <t>Összesen</t>
  </si>
  <si>
    <t>Helyszín</t>
  </si>
  <si>
    <r>
      <t xml:space="preserve">Nettó ár </t>
    </r>
    <r>
      <rPr>
        <sz val="10"/>
        <color theme="1"/>
        <rFont val="Calibri"/>
        <family val="2"/>
        <charset val="238"/>
        <scheme val="minor"/>
      </rPr>
      <t>helyszínenként</t>
    </r>
  </si>
  <si>
    <t>Sajósenye Község Önkormányzata</t>
  </si>
  <si>
    <t>Sáránd Község Önkormányzata</t>
  </si>
  <si>
    <t>Vésztő Város Önkormányzata</t>
  </si>
  <si>
    <t>Békés Város Önkormányzata</t>
  </si>
  <si>
    <t>Pusztamérges Községi Önkormányzat</t>
  </si>
  <si>
    <t>Nyíradony Város Verseny- és Tömegsport Klub</t>
  </si>
  <si>
    <t>Futball Club Hatvan Egyesület</t>
  </si>
  <si>
    <t>Csenger Város Önkormányzata</t>
  </si>
  <si>
    <t>Karcagi Sport Egyesület</t>
  </si>
  <si>
    <t>TÓSZEGI KÖZSÉGI SPORTEGYESÜLET</t>
  </si>
  <si>
    <t>Káloz Község Önkormányzata</t>
  </si>
  <si>
    <t>Pákozd Nagyközség Önkormányzat</t>
  </si>
  <si>
    <t>Sportegyesület Kamond</t>
  </si>
  <si>
    <t>Tömörkény Községi Sportegyesület</t>
  </si>
  <si>
    <t>Tájékoztató adatok a helyszínekről</t>
  </si>
  <si>
    <t>Igényelt ülések száma</t>
  </si>
  <si>
    <t>Gutorfölde Sportklub</t>
  </si>
  <si>
    <t>Hernádnémeti Sportegyesület</t>
  </si>
  <si>
    <t xml:space="preserve">Vámospércs Bocskai SE </t>
  </si>
  <si>
    <t>Mikófalvai Labdarúgó Club</t>
  </si>
  <si>
    <t>Tarpa Nagyközség Önkormányzata</t>
  </si>
  <si>
    <t>Jéke Község Önkormányzata</t>
  </si>
  <si>
    <t>Ladányi Torna Club Sportegyesület</t>
  </si>
  <si>
    <t>Kék Község Önkormányzata</t>
  </si>
  <si>
    <t>Vásárosnamény Sportegyesület</t>
  </si>
  <si>
    <t>Bőnyi Sportegyesület</t>
  </si>
  <si>
    <t xml:space="preserve">LIPÓTI PETŐFI SPORTKÖR </t>
  </si>
  <si>
    <t>Jászalsószentgyörgy Községi Önkormányzat</t>
  </si>
  <si>
    <t>SZAJOL KÖZSÉGI ÖNKORMÁNYZAT</t>
  </si>
  <si>
    <t>Újszász Városi Vasutas Sportegyesület</t>
  </si>
  <si>
    <t>Jászárokszállási Városi Sportegyesület</t>
  </si>
  <si>
    <t>Pátka Község Önkormányzata</t>
  </si>
  <si>
    <t>Maroshegy Egészségéért Egyesület</t>
  </si>
  <si>
    <t>POLGÁRDI VÁROSI SPORTEGYESÜLET</t>
  </si>
  <si>
    <t>Csabrendek Nagyközség Önkormányzata</t>
  </si>
  <si>
    <t>Várpalota Város Önkormányzata</t>
  </si>
  <si>
    <t>Végegyházi Sportegyesület</t>
  </si>
  <si>
    <t>Gyomaendrődi Futball Club</t>
  </si>
  <si>
    <t>Dombóvár Város Önkormányzata</t>
  </si>
  <si>
    <t>Madocsa Község Önkormányzata</t>
  </si>
  <si>
    <t>Csanytelek Község Önkormányzata</t>
  </si>
  <si>
    <t>Lelátók száma</t>
  </si>
  <si>
    <t>Ülések száma:</t>
  </si>
  <si>
    <t>Típus</t>
  </si>
  <si>
    <t>Ár egy székre vetítve</t>
  </si>
  <si>
    <t>egységár ft/ülés</t>
  </si>
  <si>
    <t>Számított átlagos</t>
  </si>
  <si>
    <t>Lelátó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</si>
</sst>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3" fontId="1" fillId="2" borderId="0" xfId="0" applyNumberFormat="1" applyFont="1" applyFill="1"/>
    <xf numFmtId="3" fontId="1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1" fillId="2" borderId="0" xfId="0" applyFont="1" applyFill="1"/>
    <xf numFmtId="3" fontId="0" fillId="0" borderId="4" xfId="0" applyNumberFormat="1" applyBorder="1" applyAlignment="1">
      <alignment horizontal="center" wrapText="1"/>
    </xf>
    <xf numFmtId="3" fontId="3" fillId="0" borderId="7" xfId="0" applyNumberFormat="1" applyFont="1" applyBorder="1"/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shrinkToFit="1"/>
    </xf>
    <xf numFmtId="3" fontId="3" fillId="0" borderId="3" xfId="0" applyNumberFormat="1" applyFont="1" applyBorder="1"/>
    <xf numFmtId="3" fontId="3" fillId="0" borderId="4" xfId="0" applyNumberFormat="1" applyFont="1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3" borderId="0" xfId="0" applyFill="1"/>
    <xf numFmtId="3" fontId="0" fillId="3" borderId="0" xfId="0" applyNumberFormat="1" applyFill="1" applyAlignment="1">
      <alignment horizontal="right"/>
    </xf>
    <xf numFmtId="0" fontId="0" fillId="4" borderId="0" xfId="0" applyFill="1" applyBorder="1"/>
    <xf numFmtId="3" fontId="0" fillId="4" borderId="0" xfId="0" applyNumberFormat="1" applyFill="1" applyAlignment="1">
      <alignment horizontal="right"/>
    </xf>
    <xf numFmtId="3" fontId="4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 vertical="top"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pane ySplit="1" topLeftCell="A2" activePane="bottomLeft" state="frozen"/>
      <selection pane="bottomLeft" activeCell="D29" sqref="D29"/>
    </sheetView>
  </sheetViews>
  <sheetFormatPr defaultRowHeight="15" x14ac:dyDescent="0.25"/>
  <cols>
    <col min="1" max="1" width="36.85546875" customWidth="1"/>
    <col min="2" max="2" width="21" customWidth="1"/>
    <col min="3" max="3" width="6" customWidth="1"/>
    <col min="4" max="4" width="12.85546875" style="2" customWidth="1"/>
    <col min="5" max="7" width="12.85546875" style="1" customWidth="1"/>
    <col min="8" max="8" width="14.7109375" style="1" customWidth="1"/>
  </cols>
  <sheetData>
    <row r="1" spans="1:8" ht="16.5" thickBot="1" x14ac:dyDescent="0.3">
      <c r="A1" s="10" t="s">
        <v>11</v>
      </c>
      <c r="B1" s="10"/>
      <c r="C1" s="10"/>
    </row>
    <row r="2" spans="1:8" ht="15" customHeight="1" x14ac:dyDescent="0.25">
      <c r="A2" t="s">
        <v>122</v>
      </c>
      <c r="D2" s="16">
        <f>+E104</f>
        <v>12299</v>
      </c>
      <c r="H2" s="28" t="s">
        <v>126</v>
      </c>
    </row>
    <row r="3" spans="1:8" x14ac:dyDescent="0.25">
      <c r="A3" s="23" t="s">
        <v>10</v>
      </c>
      <c r="B3" s="23"/>
      <c r="C3" s="23"/>
      <c r="D3" s="24">
        <f>+B104</f>
        <v>74</v>
      </c>
      <c r="H3" s="27" t="s">
        <v>125</v>
      </c>
    </row>
    <row r="4" spans="1:8" ht="15.75" thickBot="1" x14ac:dyDescent="0.3">
      <c r="A4" s="25" t="s">
        <v>121</v>
      </c>
      <c r="B4" s="25"/>
      <c r="C4" s="25"/>
      <c r="D4" s="26">
        <f>+C104</f>
        <v>76</v>
      </c>
      <c r="H4" s="15">
        <f>+G16/D2</f>
        <v>0</v>
      </c>
    </row>
    <row r="5" spans="1:8" s="3" customFormat="1" ht="28.5" customHeight="1" x14ac:dyDescent="0.25">
      <c r="C5" s="3" t="s">
        <v>14</v>
      </c>
      <c r="D5" s="3" t="s">
        <v>0</v>
      </c>
      <c r="E5" s="4" t="s">
        <v>1</v>
      </c>
      <c r="F5" s="4" t="s">
        <v>3</v>
      </c>
      <c r="G5" s="4" t="s">
        <v>4</v>
      </c>
      <c r="H5" s="4" t="s">
        <v>124</v>
      </c>
    </row>
    <row r="6" spans="1:8" x14ac:dyDescent="0.25">
      <c r="A6" t="s">
        <v>12</v>
      </c>
      <c r="C6">
        <v>100</v>
      </c>
      <c r="D6" s="2" t="s">
        <v>2</v>
      </c>
      <c r="E6" s="8">
        <v>0</v>
      </c>
      <c r="F6">
        <f t="shared" ref="F6:F15" si="0">COUNTIF(D$28:D$103,C6)</f>
        <v>16</v>
      </c>
      <c r="G6" s="1">
        <f>+E6*F6</f>
        <v>0</v>
      </c>
      <c r="H6" s="1">
        <f>+E6/C6</f>
        <v>0</v>
      </c>
    </row>
    <row r="7" spans="1:8" x14ac:dyDescent="0.25">
      <c r="A7" t="s">
        <v>13</v>
      </c>
      <c r="C7">
        <v>108</v>
      </c>
      <c r="D7" s="2" t="s">
        <v>2</v>
      </c>
      <c r="E7" s="8">
        <v>0</v>
      </c>
      <c r="F7">
        <f t="shared" si="0"/>
        <v>1</v>
      </c>
      <c r="G7" s="1">
        <f t="shared" ref="G7:G15" si="1">+E7*F7</f>
        <v>0</v>
      </c>
      <c r="H7" s="1">
        <f t="shared" ref="H7:H15" si="2">+E7/C7</f>
        <v>0</v>
      </c>
    </row>
    <row r="8" spans="1:8" x14ac:dyDescent="0.25">
      <c r="A8" t="s">
        <v>15</v>
      </c>
      <c r="C8">
        <v>120</v>
      </c>
      <c r="D8" s="2" t="s">
        <v>2</v>
      </c>
      <c r="E8" s="8">
        <v>0</v>
      </c>
      <c r="F8">
        <f t="shared" si="0"/>
        <v>1</v>
      </c>
      <c r="G8" s="1">
        <f t="shared" si="1"/>
        <v>0</v>
      </c>
      <c r="H8" s="1">
        <f t="shared" si="2"/>
        <v>0</v>
      </c>
    </row>
    <row r="9" spans="1:8" x14ac:dyDescent="0.25">
      <c r="A9" t="s">
        <v>16</v>
      </c>
      <c r="C9">
        <v>150</v>
      </c>
      <c r="D9" s="2" t="s">
        <v>2</v>
      </c>
      <c r="E9" s="8">
        <v>0</v>
      </c>
      <c r="F9">
        <f t="shared" si="0"/>
        <v>35</v>
      </c>
      <c r="G9" s="1">
        <f t="shared" si="1"/>
        <v>0</v>
      </c>
      <c r="H9" s="1">
        <f t="shared" si="2"/>
        <v>0</v>
      </c>
    </row>
    <row r="10" spans="1:8" x14ac:dyDescent="0.25">
      <c r="A10" t="s">
        <v>17</v>
      </c>
      <c r="C10">
        <v>160</v>
      </c>
      <c r="D10" s="2" t="s">
        <v>2</v>
      </c>
      <c r="E10" s="8">
        <v>0</v>
      </c>
      <c r="F10">
        <f t="shared" si="0"/>
        <v>1</v>
      </c>
      <c r="G10" s="1">
        <f t="shared" si="1"/>
        <v>0</v>
      </c>
      <c r="H10" s="1">
        <f t="shared" si="2"/>
        <v>0</v>
      </c>
    </row>
    <row r="11" spans="1:8" x14ac:dyDescent="0.25">
      <c r="A11" t="s">
        <v>18</v>
      </c>
      <c r="C11">
        <v>200</v>
      </c>
      <c r="D11" s="2" t="s">
        <v>2</v>
      </c>
      <c r="E11" s="8">
        <v>0</v>
      </c>
      <c r="F11">
        <f t="shared" si="0"/>
        <v>13</v>
      </c>
      <c r="G11" s="1">
        <f t="shared" si="1"/>
        <v>0</v>
      </c>
      <c r="H11" s="1">
        <f t="shared" si="2"/>
        <v>0</v>
      </c>
    </row>
    <row r="12" spans="1:8" x14ac:dyDescent="0.25">
      <c r="A12" t="s">
        <v>19</v>
      </c>
      <c r="C12">
        <v>201</v>
      </c>
      <c r="D12" s="2" t="s">
        <v>2</v>
      </c>
      <c r="E12" s="8">
        <v>0</v>
      </c>
      <c r="F12">
        <f t="shared" si="0"/>
        <v>1</v>
      </c>
      <c r="G12" s="1">
        <f t="shared" si="1"/>
        <v>0</v>
      </c>
      <c r="H12" s="1">
        <f t="shared" si="2"/>
        <v>0</v>
      </c>
    </row>
    <row r="13" spans="1:8" x14ac:dyDescent="0.25">
      <c r="A13" t="s">
        <v>20</v>
      </c>
      <c r="C13">
        <v>210</v>
      </c>
      <c r="D13" s="2" t="s">
        <v>2</v>
      </c>
      <c r="E13" s="8">
        <v>0</v>
      </c>
      <c r="F13">
        <f t="shared" si="0"/>
        <v>1</v>
      </c>
      <c r="G13" s="1">
        <f t="shared" si="1"/>
        <v>0</v>
      </c>
      <c r="H13" s="1">
        <f t="shared" si="2"/>
        <v>0</v>
      </c>
    </row>
    <row r="14" spans="1:8" x14ac:dyDescent="0.25">
      <c r="A14" t="s">
        <v>21</v>
      </c>
      <c r="C14">
        <v>250</v>
      </c>
      <c r="D14" s="2" t="s">
        <v>2</v>
      </c>
      <c r="E14" s="8">
        <v>0</v>
      </c>
      <c r="F14">
        <f t="shared" si="0"/>
        <v>1</v>
      </c>
      <c r="G14" s="1">
        <f t="shared" si="1"/>
        <v>0</v>
      </c>
      <c r="H14" s="1">
        <f t="shared" si="2"/>
        <v>0</v>
      </c>
    </row>
    <row r="15" spans="1:8" ht="15.75" thickBot="1" x14ac:dyDescent="0.3">
      <c r="A15" s="5" t="s">
        <v>22</v>
      </c>
      <c r="B15" s="5"/>
      <c r="C15" s="5">
        <v>300</v>
      </c>
      <c r="D15" s="6" t="s">
        <v>2</v>
      </c>
      <c r="E15" s="9">
        <v>0</v>
      </c>
      <c r="F15" s="5">
        <f t="shared" si="0"/>
        <v>6</v>
      </c>
      <c r="G15" s="7">
        <f t="shared" si="1"/>
        <v>0</v>
      </c>
      <c r="H15" s="7">
        <f t="shared" si="2"/>
        <v>0</v>
      </c>
    </row>
    <row r="16" spans="1:8" ht="15.75" x14ac:dyDescent="0.25">
      <c r="A16" s="10" t="s">
        <v>23</v>
      </c>
      <c r="B16" s="10"/>
      <c r="C16" s="10"/>
      <c r="D16" s="11"/>
      <c r="E16" s="12"/>
      <c r="F16" s="12">
        <f>SUM(F6:F15)</f>
        <v>76</v>
      </c>
      <c r="G16" s="12">
        <f>SUM(G6:G15)</f>
        <v>0</v>
      </c>
    </row>
    <row r="18" spans="1:8" x14ac:dyDescent="0.25">
      <c r="A18" s="13" t="s">
        <v>5</v>
      </c>
      <c r="B18" s="13"/>
    </row>
    <row r="20" spans="1:8" x14ac:dyDescent="0.25">
      <c r="A20" t="s">
        <v>9</v>
      </c>
    </row>
    <row r="21" spans="1:8" x14ac:dyDescent="0.25">
      <c r="A21" t="s">
        <v>6</v>
      </c>
    </row>
    <row r="22" spans="1:8" x14ac:dyDescent="0.25">
      <c r="A22" t="s">
        <v>7</v>
      </c>
    </row>
    <row r="23" spans="1:8" s="2" customFormat="1" x14ac:dyDescent="0.25">
      <c r="A23" t="s">
        <v>8</v>
      </c>
      <c r="B23"/>
      <c r="C23"/>
      <c r="E23" s="1"/>
      <c r="F23" s="1"/>
      <c r="G23" s="1"/>
      <c r="H23" s="1"/>
    </row>
    <row r="26" spans="1:8" ht="15.75" thickBot="1" x14ac:dyDescent="0.3">
      <c r="A26" t="s">
        <v>94</v>
      </c>
    </row>
    <row r="27" spans="1:8" ht="30.75" thickBot="1" x14ac:dyDescent="0.3">
      <c r="A27" s="20" t="s">
        <v>78</v>
      </c>
      <c r="B27" s="21" t="s">
        <v>47</v>
      </c>
      <c r="C27" s="22" t="s">
        <v>127</v>
      </c>
      <c r="D27" s="22" t="s">
        <v>123</v>
      </c>
      <c r="E27" s="29" t="s">
        <v>95</v>
      </c>
      <c r="F27" s="14" t="s">
        <v>79</v>
      </c>
      <c r="G27" s="4"/>
    </row>
    <row r="28" spans="1:8" x14ac:dyDescent="0.25">
      <c r="A28" t="s">
        <v>96</v>
      </c>
      <c r="B28" t="s">
        <v>48</v>
      </c>
      <c r="C28">
        <v>1</v>
      </c>
      <c r="D28">
        <v>150</v>
      </c>
      <c r="E28" s="1">
        <f>+C28*D28</f>
        <v>150</v>
      </c>
      <c r="F28" s="1">
        <f>VLOOKUP(E28,C$6:E$15,3)</f>
        <v>0</v>
      </c>
    </row>
    <row r="29" spans="1:8" x14ac:dyDescent="0.25">
      <c r="A29" t="s">
        <v>24</v>
      </c>
      <c r="B29" t="s">
        <v>25</v>
      </c>
      <c r="C29">
        <v>1</v>
      </c>
      <c r="D29">
        <v>150</v>
      </c>
      <c r="E29" s="1">
        <f t="shared" ref="E29:E92" si="3">+C29*D29</f>
        <v>150</v>
      </c>
      <c r="F29" s="1">
        <f t="shared" ref="F29:F92" si="4">VLOOKUP(E29,C$6:E$15,3)</f>
        <v>0</v>
      </c>
    </row>
    <row r="30" spans="1:8" x14ac:dyDescent="0.25">
      <c r="A30" t="s">
        <v>49</v>
      </c>
      <c r="B30" t="s">
        <v>25</v>
      </c>
      <c r="C30">
        <v>1</v>
      </c>
      <c r="D30">
        <v>150</v>
      </c>
      <c r="E30" s="1">
        <f t="shared" si="3"/>
        <v>150</v>
      </c>
      <c r="F30" s="1">
        <f t="shared" si="4"/>
        <v>0</v>
      </c>
    </row>
    <row r="31" spans="1:8" x14ac:dyDescent="0.25">
      <c r="A31" t="s">
        <v>50</v>
      </c>
      <c r="B31" t="s">
        <v>40</v>
      </c>
      <c r="C31">
        <v>1</v>
      </c>
      <c r="D31">
        <v>200</v>
      </c>
      <c r="E31" s="1">
        <f t="shared" si="3"/>
        <v>200</v>
      </c>
      <c r="F31" s="1">
        <f t="shared" si="4"/>
        <v>0</v>
      </c>
    </row>
    <row r="32" spans="1:8" x14ac:dyDescent="0.25">
      <c r="A32" t="s">
        <v>41</v>
      </c>
      <c r="B32" t="s">
        <v>40</v>
      </c>
      <c r="C32">
        <v>1</v>
      </c>
      <c r="D32">
        <v>200</v>
      </c>
      <c r="E32" s="1">
        <f t="shared" si="3"/>
        <v>200</v>
      </c>
      <c r="F32" s="1">
        <f t="shared" si="4"/>
        <v>0</v>
      </c>
    </row>
    <row r="33" spans="1:6" x14ac:dyDescent="0.25">
      <c r="A33" s="30" t="s">
        <v>97</v>
      </c>
      <c r="B33" s="30" t="s">
        <v>40</v>
      </c>
      <c r="C33">
        <v>1</v>
      </c>
      <c r="D33">
        <v>100</v>
      </c>
      <c r="E33" s="1">
        <f t="shared" si="3"/>
        <v>100</v>
      </c>
      <c r="F33" s="1">
        <f t="shared" si="4"/>
        <v>0</v>
      </c>
    </row>
    <row r="34" spans="1:6" x14ac:dyDescent="0.25">
      <c r="A34" s="30"/>
      <c r="B34" s="30"/>
      <c r="C34">
        <v>1</v>
      </c>
      <c r="D34">
        <v>100</v>
      </c>
      <c r="E34" s="1">
        <f t="shared" ref="E34" si="5">+C34*D34</f>
        <v>100</v>
      </c>
      <c r="F34" s="1">
        <f t="shared" ref="F34" si="6">VLOOKUP(E34,C$6:E$15,3)</f>
        <v>0</v>
      </c>
    </row>
    <row r="35" spans="1:6" x14ac:dyDescent="0.25">
      <c r="A35" t="s">
        <v>51</v>
      </c>
      <c r="B35" t="s">
        <v>40</v>
      </c>
      <c r="C35">
        <v>1</v>
      </c>
      <c r="D35">
        <v>100</v>
      </c>
      <c r="E35" s="1">
        <f t="shared" si="3"/>
        <v>100</v>
      </c>
      <c r="F35" s="1">
        <f t="shared" si="4"/>
        <v>0</v>
      </c>
    </row>
    <row r="36" spans="1:6" x14ac:dyDescent="0.25">
      <c r="A36" t="s">
        <v>80</v>
      </c>
      <c r="B36" t="s">
        <v>40</v>
      </c>
      <c r="C36">
        <v>1</v>
      </c>
      <c r="D36">
        <v>150</v>
      </c>
      <c r="E36" s="1">
        <f t="shared" si="3"/>
        <v>150</v>
      </c>
      <c r="F36" s="1">
        <f t="shared" si="4"/>
        <v>0</v>
      </c>
    </row>
    <row r="37" spans="1:6" x14ac:dyDescent="0.25">
      <c r="A37" t="s">
        <v>98</v>
      </c>
      <c r="B37" t="s">
        <v>26</v>
      </c>
      <c r="C37">
        <v>1</v>
      </c>
      <c r="D37">
        <v>150</v>
      </c>
      <c r="E37" s="1">
        <f t="shared" si="3"/>
        <v>150</v>
      </c>
      <c r="F37" s="1">
        <f t="shared" si="4"/>
        <v>0</v>
      </c>
    </row>
    <row r="38" spans="1:6" x14ac:dyDescent="0.25">
      <c r="A38" t="s">
        <v>52</v>
      </c>
      <c r="B38" t="s">
        <v>26</v>
      </c>
      <c r="C38">
        <v>1</v>
      </c>
      <c r="D38">
        <v>200</v>
      </c>
      <c r="E38" s="1">
        <f t="shared" si="3"/>
        <v>200</v>
      </c>
      <c r="F38" s="1">
        <f t="shared" si="4"/>
        <v>0</v>
      </c>
    </row>
    <row r="39" spans="1:6" x14ac:dyDescent="0.25">
      <c r="A39" t="s">
        <v>53</v>
      </c>
      <c r="B39" t="s">
        <v>26</v>
      </c>
      <c r="C39">
        <v>1</v>
      </c>
      <c r="D39">
        <v>200</v>
      </c>
      <c r="E39" s="1">
        <f t="shared" si="3"/>
        <v>200</v>
      </c>
      <c r="F39" s="1">
        <f t="shared" si="4"/>
        <v>0</v>
      </c>
    </row>
    <row r="40" spans="1:6" x14ac:dyDescent="0.25">
      <c r="A40" t="s">
        <v>85</v>
      </c>
      <c r="B40" t="s">
        <v>26</v>
      </c>
      <c r="C40">
        <v>1</v>
      </c>
      <c r="D40">
        <v>300</v>
      </c>
      <c r="E40" s="1">
        <f t="shared" si="3"/>
        <v>300</v>
      </c>
      <c r="F40" s="1">
        <f t="shared" si="4"/>
        <v>0</v>
      </c>
    </row>
    <row r="41" spans="1:6" x14ac:dyDescent="0.25">
      <c r="A41" t="s">
        <v>81</v>
      </c>
      <c r="B41" t="s">
        <v>26</v>
      </c>
      <c r="C41">
        <v>1</v>
      </c>
      <c r="D41">
        <v>150</v>
      </c>
      <c r="E41" s="1">
        <f t="shared" si="3"/>
        <v>150</v>
      </c>
      <c r="F41" s="1">
        <f t="shared" si="4"/>
        <v>0</v>
      </c>
    </row>
    <row r="42" spans="1:6" x14ac:dyDescent="0.25">
      <c r="A42" t="s">
        <v>54</v>
      </c>
      <c r="B42" t="s">
        <v>28</v>
      </c>
      <c r="C42">
        <v>1</v>
      </c>
      <c r="D42">
        <v>100</v>
      </c>
      <c r="E42" s="1">
        <f t="shared" si="3"/>
        <v>100</v>
      </c>
      <c r="F42" s="1">
        <f t="shared" si="4"/>
        <v>0</v>
      </c>
    </row>
    <row r="43" spans="1:6" x14ac:dyDescent="0.25">
      <c r="A43" t="s">
        <v>27</v>
      </c>
      <c r="B43" t="s">
        <v>28</v>
      </c>
      <c r="C43">
        <v>1</v>
      </c>
      <c r="D43">
        <v>200</v>
      </c>
      <c r="E43" s="1">
        <f t="shared" si="3"/>
        <v>200</v>
      </c>
      <c r="F43" s="1">
        <f t="shared" si="4"/>
        <v>0</v>
      </c>
    </row>
    <row r="44" spans="1:6" x14ac:dyDescent="0.25">
      <c r="A44" t="s">
        <v>86</v>
      </c>
      <c r="B44" t="s">
        <v>28</v>
      </c>
      <c r="C44">
        <v>1</v>
      </c>
      <c r="D44">
        <v>160</v>
      </c>
      <c r="E44" s="1">
        <f t="shared" si="3"/>
        <v>160</v>
      </c>
      <c r="F44" s="1">
        <f t="shared" si="4"/>
        <v>0</v>
      </c>
    </row>
    <row r="45" spans="1:6" x14ac:dyDescent="0.25">
      <c r="A45" t="s">
        <v>55</v>
      </c>
      <c r="B45" t="s">
        <v>28</v>
      </c>
      <c r="C45">
        <v>1</v>
      </c>
      <c r="D45">
        <v>100</v>
      </c>
      <c r="E45" s="1">
        <f t="shared" si="3"/>
        <v>100</v>
      </c>
      <c r="F45" s="1">
        <f t="shared" si="4"/>
        <v>0</v>
      </c>
    </row>
    <row r="46" spans="1:6" x14ac:dyDescent="0.25">
      <c r="A46" t="s">
        <v>99</v>
      </c>
      <c r="B46" t="s">
        <v>28</v>
      </c>
      <c r="C46">
        <v>1</v>
      </c>
      <c r="D46">
        <v>150</v>
      </c>
      <c r="E46" s="1">
        <f t="shared" si="3"/>
        <v>150</v>
      </c>
      <c r="F46" s="1">
        <f t="shared" si="4"/>
        <v>0</v>
      </c>
    </row>
    <row r="47" spans="1:6" x14ac:dyDescent="0.25">
      <c r="A47" t="s">
        <v>87</v>
      </c>
      <c r="B47" t="s">
        <v>45</v>
      </c>
      <c r="C47">
        <v>1</v>
      </c>
      <c r="D47">
        <v>200</v>
      </c>
      <c r="E47" s="1">
        <f t="shared" si="3"/>
        <v>200</v>
      </c>
      <c r="F47" s="1">
        <f t="shared" si="4"/>
        <v>0</v>
      </c>
    </row>
    <row r="48" spans="1:6" x14ac:dyDescent="0.25">
      <c r="A48" t="s">
        <v>56</v>
      </c>
      <c r="B48" t="s">
        <v>45</v>
      </c>
      <c r="C48">
        <v>1</v>
      </c>
      <c r="D48">
        <v>200</v>
      </c>
      <c r="E48" s="1">
        <f t="shared" si="3"/>
        <v>200</v>
      </c>
      <c r="F48" s="1">
        <f t="shared" si="4"/>
        <v>0</v>
      </c>
    </row>
    <row r="49" spans="1:6" x14ac:dyDescent="0.25">
      <c r="A49" t="s">
        <v>57</v>
      </c>
      <c r="B49" t="s">
        <v>45</v>
      </c>
      <c r="C49">
        <v>1</v>
      </c>
      <c r="D49">
        <v>100</v>
      </c>
      <c r="E49" s="1">
        <f t="shared" si="3"/>
        <v>100</v>
      </c>
      <c r="F49" s="1">
        <f t="shared" si="4"/>
        <v>0</v>
      </c>
    </row>
    <row r="50" spans="1:6" x14ac:dyDescent="0.25">
      <c r="A50" t="s">
        <v>100</v>
      </c>
      <c r="B50" t="s">
        <v>45</v>
      </c>
      <c r="C50">
        <v>1</v>
      </c>
      <c r="D50">
        <v>201</v>
      </c>
      <c r="E50" s="1">
        <f t="shared" si="3"/>
        <v>201</v>
      </c>
      <c r="F50" s="1">
        <f t="shared" si="4"/>
        <v>0</v>
      </c>
    </row>
    <row r="51" spans="1:6" x14ac:dyDescent="0.25">
      <c r="A51" t="s">
        <v>101</v>
      </c>
      <c r="B51" t="s">
        <v>45</v>
      </c>
      <c r="C51">
        <v>1</v>
      </c>
      <c r="D51">
        <v>150</v>
      </c>
      <c r="E51" s="1">
        <f t="shared" si="3"/>
        <v>150</v>
      </c>
      <c r="F51" s="1">
        <f t="shared" si="4"/>
        <v>0</v>
      </c>
    </row>
    <row r="52" spans="1:6" x14ac:dyDescent="0.25">
      <c r="A52" t="s">
        <v>102</v>
      </c>
      <c r="B52" t="s">
        <v>45</v>
      </c>
      <c r="C52">
        <v>1</v>
      </c>
      <c r="D52">
        <v>200</v>
      </c>
      <c r="E52" s="1">
        <f t="shared" si="3"/>
        <v>200</v>
      </c>
      <c r="F52" s="1">
        <f t="shared" si="4"/>
        <v>0</v>
      </c>
    </row>
    <row r="53" spans="1:6" x14ac:dyDescent="0.25">
      <c r="A53" t="s">
        <v>58</v>
      </c>
      <c r="B53" t="s">
        <v>45</v>
      </c>
      <c r="C53">
        <v>1</v>
      </c>
      <c r="D53">
        <v>150</v>
      </c>
      <c r="E53" s="1">
        <f t="shared" si="3"/>
        <v>150</v>
      </c>
      <c r="F53" s="1">
        <f t="shared" si="4"/>
        <v>0</v>
      </c>
    </row>
    <row r="54" spans="1:6" x14ac:dyDescent="0.25">
      <c r="A54" t="s">
        <v>103</v>
      </c>
      <c r="B54" t="s">
        <v>45</v>
      </c>
      <c r="C54">
        <v>1</v>
      </c>
      <c r="D54">
        <v>150</v>
      </c>
      <c r="E54" s="1">
        <f t="shared" si="3"/>
        <v>150</v>
      </c>
      <c r="F54" s="1">
        <f t="shared" si="4"/>
        <v>0</v>
      </c>
    </row>
    <row r="55" spans="1:6" x14ac:dyDescent="0.25">
      <c r="A55" t="s">
        <v>104</v>
      </c>
      <c r="B55" t="s">
        <v>45</v>
      </c>
      <c r="C55">
        <v>1</v>
      </c>
      <c r="D55">
        <v>150</v>
      </c>
      <c r="E55" s="1">
        <f t="shared" si="3"/>
        <v>150</v>
      </c>
      <c r="F55" s="1">
        <f t="shared" si="4"/>
        <v>0</v>
      </c>
    </row>
    <row r="56" spans="1:6" x14ac:dyDescent="0.25">
      <c r="A56" t="s">
        <v>43</v>
      </c>
      <c r="B56" t="s">
        <v>45</v>
      </c>
      <c r="C56">
        <v>1</v>
      </c>
      <c r="D56">
        <v>200</v>
      </c>
      <c r="E56" s="1">
        <f t="shared" si="3"/>
        <v>200</v>
      </c>
      <c r="F56" s="1">
        <f t="shared" si="4"/>
        <v>0</v>
      </c>
    </row>
    <row r="57" spans="1:6" x14ac:dyDescent="0.25">
      <c r="A57" t="s">
        <v>59</v>
      </c>
      <c r="B57" t="s">
        <v>45</v>
      </c>
      <c r="C57">
        <v>1</v>
      </c>
      <c r="D57">
        <v>300</v>
      </c>
      <c r="E57" s="1">
        <f t="shared" si="3"/>
        <v>300</v>
      </c>
      <c r="F57" s="1">
        <f t="shared" si="4"/>
        <v>0</v>
      </c>
    </row>
    <row r="58" spans="1:6" x14ac:dyDescent="0.25">
      <c r="A58" t="s">
        <v>44</v>
      </c>
      <c r="B58" t="s">
        <v>45</v>
      </c>
      <c r="C58">
        <v>1</v>
      </c>
      <c r="D58">
        <v>150</v>
      </c>
      <c r="E58" s="1">
        <f t="shared" si="3"/>
        <v>150</v>
      </c>
      <c r="F58" s="1">
        <f t="shared" si="4"/>
        <v>0</v>
      </c>
    </row>
    <row r="59" spans="1:6" x14ac:dyDescent="0.25">
      <c r="A59" t="s">
        <v>105</v>
      </c>
      <c r="B59" t="s">
        <v>29</v>
      </c>
      <c r="C59">
        <v>1</v>
      </c>
      <c r="D59">
        <v>100</v>
      </c>
      <c r="E59" s="1">
        <f t="shared" si="3"/>
        <v>100</v>
      </c>
      <c r="F59" s="1">
        <f t="shared" si="4"/>
        <v>0</v>
      </c>
    </row>
    <row r="60" spans="1:6" x14ac:dyDescent="0.25">
      <c r="A60" t="s">
        <v>60</v>
      </c>
      <c r="B60" t="s">
        <v>29</v>
      </c>
      <c r="C60">
        <v>1</v>
      </c>
      <c r="D60">
        <v>108</v>
      </c>
      <c r="E60" s="1">
        <f t="shared" si="3"/>
        <v>108</v>
      </c>
      <c r="F60" s="1">
        <f t="shared" si="4"/>
        <v>0</v>
      </c>
    </row>
    <row r="61" spans="1:6" x14ac:dyDescent="0.25">
      <c r="A61" t="s">
        <v>106</v>
      </c>
      <c r="B61" t="s">
        <v>29</v>
      </c>
      <c r="C61">
        <v>1</v>
      </c>
      <c r="D61">
        <v>150</v>
      </c>
      <c r="E61" s="1">
        <f t="shared" si="3"/>
        <v>150</v>
      </c>
      <c r="F61" s="1">
        <f t="shared" si="4"/>
        <v>0</v>
      </c>
    </row>
    <row r="62" spans="1:6" x14ac:dyDescent="0.25">
      <c r="A62" t="s">
        <v>107</v>
      </c>
      <c r="B62" t="s">
        <v>61</v>
      </c>
      <c r="C62">
        <v>1</v>
      </c>
      <c r="D62">
        <v>150</v>
      </c>
      <c r="E62" s="1">
        <f t="shared" si="3"/>
        <v>150</v>
      </c>
      <c r="F62" s="1">
        <f t="shared" si="4"/>
        <v>0</v>
      </c>
    </row>
    <row r="63" spans="1:6" x14ac:dyDescent="0.25">
      <c r="A63" t="s">
        <v>108</v>
      </c>
      <c r="B63" t="s">
        <v>61</v>
      </c>
      <c r="C63">
        <v>1</v>
      </c>
      <c r="D63">
        <v>150</v>
      </c>
      <c r="E63" s="1">
        <f t="shared" si="3"/>
        <v>150</v>
      </c>
      <c r="F63" s="1">
        <f t="shared" si="4"/>
        <v>0</v>
      </c>
    </row>
    <row r="64" spans="1:6" x14ac:dyDescent="0.25">
      <c r="A64" t="s">
        <v>109</v>
      </c>
      <c r="B64" t="s">
        <v>61</v>
      </c>
      <c r="C64">
        <v>1</v>
      </c>
      <c r="D64">
        <v>150</v>
      </c>
      <c r="E64" s="1">
        <f t="shared" si="3"/>
        <v>150</v>
      </c>
      <c r="F64" s="1">
        <f t="shared" si="4"/>
        <v>0</v>
      </c>
    </row>
    <row r="65" spans="1:6" x14ac:dyDescent="0.25">
      <c r="A65" t="s">
        <v>110</v>
      </c>
      <c r="B65" t="s">
        <v>61</v>
      </c>
      <c r="C65">
        <v>1</v>
      </c>
      <c r="D65">
        <v>300</v>
      </c>
      <c r="E65" s="1">
        <f t="shared" si="3"/>
        <v>300</v>
      </c>
      <c r="F65" s="1">
        <f t="shared" si="4"/>
        <v>0</v>
      </c>
    </row>
    <row r="66" spans="1:6" x14ac:dyDescent="0.25">
      <c r="A66" t="s">
        <v>88</v>
      </c>
      <c r="B66" t="s">
        <v>61</v>
      </c>
      <c r="C66">
        <v>1</v>
      </c>
      <c r="D66">
        <v>150</v>
      </c>
      <c r="E66" s="1">
        <f t="shared" si="3"/>
        <v>150</v>
      </c>
      <c r="F66" s="1">
        <f t="shared" si="4"/>
        <v>0</v>
      </c>
    </row>
    <row r="67" spans="1:6" x14ac:dyDescent="0.25">
      <c r="A67" t="s">
        <v>89</v>
      </c>
      <c r="B67" t="s">
        <v>61</v>
      </c>
      <c r="C67">
        <v>1</v>
      </c>
      <c r="D67">
        <v>200</v>
      </c>
      <c r="E67" s="1">
        <f t="shared" si="3"/>
        <v>200</v>
      </c>
      <c r="F67" s="1">
        <f t="shared" si="4"/>
        <v>0</v>
      </c>
    </row>
    <row r="68" spans="1:6" x14ac:dyDescent="0.25">
      <c r="A68" t="s">
        <v>62</v>
      </c>
      <c r="B68" t="s">
        <v>31</v>
      </c>
      <c r="C68">
        <v>1</v>
      </c>
      <c r="D68">
        <v>100</v>
      </c>
      <c r="E68" s="1">
        <f t="shared" si="3"/>
        <v>100</v>
      </c>
      <c r="F68" s="1">
        <f t="shared" si="4"/>
        <v>0</v>
      </c>
    </row>
    <row r="69" spans="1:6" x14ac:dyDescent="0.25">
      <c r="A69" t="s">
        <v>111</v>
      </c>
      <c r="B69" t="s">
        <v>31</v>
      </c>
      <c r="C69">
        <v>1</v>
      </c>
      <c r="D69">
        <v>150</v>
      </c>
      <c r="E69" s="1">
        <f t="shared" si="3"/>
        <v>150</v>
      </c>
      <c r="F69" s="1">
        <f t="shared" si="4"/>
        <v>0</v>
      </c>
    </row>
    <row r="70" spans="1:6" x14ac:dyDescent="0.25">
      <c r="A70" t="s">
        <v>90</v>
      </c>
      <c r="B70" t="s">
        <v>31</v>
      </c>
      <c r="C70">
        <v>1</v>
      </c>
      <c r="D70">
        <v>150</v>
      </c>
      <c r="E70" s="1">
        <f t="shared" si="3"/>
        <v>150</v>
      </c>
      <c r="F70" s="1">
        <f t="shared" si="4"/>
        <v>0</v>
      </c>
    </row>
    <row r="71" spans="1:6" x14ac:dyDescent="0.25">
      <c r="A71" t="s">
        <v>30</v>
      </c>
      <c r="B71" t="s">
        <v>31</v>
      </c>
      <c r="C71">
        <v>1</v>
      </c>
      <c r="D71">
        <v>300</v>
      </c>
      <c r="E71" s="1">
        <f t="shared" si="3"/>
        <v>300</v>
      </c>
      <c r="F71" s="1">
        <f t="shared" si="4"/>
        <v>0</v>
      </c>
    </row>
    <row r="72" spans="1:6" x14ac:dyDescent="0.25">
      <c r="A72" t="s">
        <v>32</v>
      </c>
      <c r="B72" t="s">
        <v>31</v>
      </c>
      <c r="C72">
        <v>1</v>
      </c>
      <c r="D72">
        <v>150</v>
      </c>
      <c r="E72" s="1">
        <f t="shared" si="3"/>
        <v>150</v>
      </c>
      <c r="F72" s="1">
        <f t="shared" si="4"/>
        <v>0</v>
      </c>
    </row>
    <row r="73" spans="1:6" x14ac:dyDescent="0.25">
      <c r="A73" t="s">
        <v>63</v>
      </c>
      <c r="B73" t="s">
        <v>31</v>
      </c>
      <c r="C73">
        <v>1</v>
      </c>
      <c r="D73">
        <v>100</v>
      </c>
      <c r="E73" s="1">
        <f t="shared" si="3"/>
        <v>100</v>
      </c>
      <c r="F73" s="1">
        <f t="shared" si="4"/>
        <v>0</v>
      </c>
    </row>
    <row r="74" spans="1:6" x14ac:dyDescent="0.25">
      <c r="A74" t="s">
        <v>112</v>
      </c>
      <c r="B74" t="s">
        <v>31</v>
      </c>
      <c r="C74">
        <v>1</v>
      </c>
      <c r="D74">
        <v>210</v>
      </c>
      <c r="E74" s="1">
        <f t="shared" si="3"/>
        <v>210</v>
      </c>
      <c r="F74" s="1">
        <f t="shared" si="4"/>
        <v>0</v>
      </c>
    </row>
    <row r="75" spans="1:6" x14ac:dyDescent="0.25">
      <c r="A75" t="s">
        <v>91</v>
      </c>
      <c r="B75" t="s">
        <v>31</v>
      </c>
      <c r="C75">
        <v>1</v>
      </c>
      <c r="D75">
        <v>120</v>
      </c>
      <c r="E75" s="1">
        <f t="shared" si="3"/>
        <v>120</v>
      </c>
      <c r="F75" s="1">
        <f t="shared" si="4"/>
        <v>0</v>
      </c>
    </row>
    <row r="76" spans="1:6" x14ac:dyDescent="0.25">
      <c r="A76" t="s">
        <v>113</v>
      </c>
      <c r="B76" t="s">
        <v>31</v>
      </c>
      <c r="C76">
        <v>1</v>
      </c>
      <c r="D76">
        <v>150</v>
      </c>
      <c r="E76" s="1">
        <f t="shared" si="3"/>
        <v>150</v>
      </c>
      <c r="F76" s="1">
        <f t="shared" si="4"/>
        <v>0</v>
      </c>
    </row>
    <row r="77" spans="1:6" x14ac:dyDescent="0.25">
      <c r="A77" t="s">
        <v>64</v>
      </c>
      <c r="B77" t="s">
        <v>39</v>
      </c>
      <c r="C77">
        <v>1</v>
      </c>
      <c r="D77">
        <v>150</v>
      </c>
      <c r="E77" s="1">
        <f t="shared" si="3"/>
        <v>150</v>
      </c>
      <c r="F77" s="1">
        <f t="shared" si="4"/>
        <v>0</v>
      </c>
    </row>
    <row r="78" spans="1:6" x14ac:dyDescent="0.25">
      <c r="A78" t="s">
        <v>92</v>
      </c>
      <c r="B78" t="s">
        <v>39</v>
      </c>
      <c r="C78">
        <v>1</v>
      </c>
      <c r="D78">
        <v>150</v>
      </c>
      <c r="E78" s="1">
        <f t="shared" si="3"/>
        <v>150</v>
      </c>
      <c r="F78" s="1">
        <f t="shared" si="4"/>
        <v>0</v>
      </c>
    </row>
    <row r="79" spans="1:6" x14ac:dyDescent="0.25">
      <c r="A79" t="s">
        <v>114</v>
      </c>
      <c r="B79" t="s">
        <v>39</v>
      </c>
      <c r="C79">
        <v>1</v>
      </c>
      <c r="D79">
        <v>150</v>
      </c>
      <c r="E79" s="1">
        <f t="shared" si="3"/>
        <v>150</v>
      </c>
      <c r="F79" s="1">
        <f t="shared" si="4"/>
        <v>0</v>
      </c>
    </row>
    <row r="80" spans="1:6" x14ac:dyDescent="0.25">
      <c r="A80" t="s">
        <v>38</v>
      </c>
      <c r="B80" t="s">
        <v>39</v>
      </c>
      <c r="C80">
        <v>1</v>
      </c>
      <c r="D80">
        <v>300</v>
      </c>
      <c r="E80" s="1">
        <f t="shared" si="3"/>
        <v>300</v>
      </c>
      <c r="F80" s="1">
        <f t="shared" si="4"/>
        <v>0</v>
      </c>
    </row>
    <row r="81" spans="1:6" x14ac:dyDescent="0.25">
      <c r="A81" t="s">
        <v>115</v>
      </c>
      <c r="B81" t="s">
        <v>39</v>
      </c>
      <c r="C81">
        <v>1</v>
      </c>
      <c r="D81">
        <v>150</v>
      </c>
      <c r="E81" s="1">
        <f t="shared" si="3"/>
        <v>150</v>
      </c>
      <c r="F81" s="1">
        <f t="shared" si="4"/>
        <v>0</v>
      </c>
    </row>
    <row r="82" spans="1:6" x14ac:dyDescent="0.25">
      <c r="A82" t="s">
        <v>65</v>
      </c>
      <c r="B82" t="s">
        <v>33</v>
      </c>
      <c r="C82">
        <v>1</v>
      </c>
      <c r="D82">
        <v>100</v>
      </c>
      <c r="E82" s="1">
        <f t="shared" si="3"/>
        <v>100</v>
      </c>
      <c r="F82" s="1">
        <f t="shared" si="4"/>
        <v>0</v>
      </c>
    </row>
    <row r="83" spans="1:6" x14ac:dyDescent="0.25">
      <c r="A83" t="s">
        <v>66</v>
      </c>
      <c r="B83" t="s">
        <v>33</v>
      </c>
      <c r="C83">
        <v>1</v>
      </c>
      <c r="D83">
        <v>150</v>
      </c>
      <c r="E83" s="1">
        <f t="shared" si="3"/>
        <v>150</v>
      </c>
      <c r="F83" s="1">
        <f t="shared" si="4"/>
        <v>0</v>
      </c>
    </row>
    <row r="84" spans="1:6" x14ac:dyDescent="0.25">
      <c r="A84" t="s">
        <v>67</v>
      </c>
      <c r="B84" t="s">
        <v>33</v>
      </c>
      <c r="C84">
        <v>1</v>
      </c>
      <c r="D84">
        <v>250</v>
      </c>
      <c r="E84" s="1">
        <f t="shared" si="3"/>
        <v>250</v>
      </c>
      <c r="F84" s="1">
        <f t="shared" si="4"/>
        <v>0</v>
      </c>
    </row>
    <row r="85" spans="1:6" x14ac:dyDescent="0.25">
      <c r="A85" t="s">
        <v>68</v>
      </c>
      <c r="B85" t="s">
        <v>46</v>
      </c>
      <c r="C85">
        <v>1</v>
      </c>
      <c r="D85">
        <v>200</v>
      </c>
      <c r="E85" s="1">
        <f t="shared" si="3"/>
        <v>200</v>
      </c>
      <c r="F85" s="1">
        <f t="shared" si="4"/>
        <v>0</v>
      </c>
    </row>
    <row r="86" spans="1:6" x14ac:dyDescent="0.25">
      <c r="A86" t="s">
        <v>69</v>
      </c>
      <c r="B86" t="s">
        <v>70</v>
      </c>
      <c r="C86">
        <v>1</v>
      </c>
      <c r="D86">
        <v>150</v>
      </c>
      <c r="E86" s="1">
        <f t="shared" si="3"/>
        <v>150</v>
      </c>
      <c r="F86" s="1">
        <f t="shared" si="4"/>
        <v>0</v>
      </c>
    </row>
    <row r="87" spans="1:6" x14ac:dyDescent="0.25">
      <c r="A87" t="s">
        <v>71</v>
      </c>
      <c r="B87" t="s">
        <v>70</v>
      </c>
      <c r="C87">
        <v>1</v>
      </c>
      <c r="D87">
        <v>200</v>
      </c>
      <c r="E87" s="1">
        <f t="shared" si="3"/>
        <v>200</v>
      </c>
      <c r="F87" s="1">
        <f t="shared" si="4"/>
        <v>0</v>
      </c>
    </row>
    <row r="88" spans="1:6" x14ac:dyDescent="0.25">
      <c r="A88" t="s">
        <v>116</v>
      </c>
      <c r="B88" t="s">
        <v>34</v>
      </c>
      <c r="C88">
        <v>1</v>
      </c>
      <c r="D88">
        <v>100</v>
      </c>
      <c r="E88" s="1">
        <f t="shared" si="3"/>
        <v>100</v>
      </c>
      <c r="F88" s="1">
        <f t="shared" si="4"/>
        <v>0</v>
      </c>
    </row>
    <row r="89" spans="1:6" x14ac:dyDescent="0.25">
      <c r="A89" t="s">
        <v>82</v>
      </c>
      <c r="B89" t="s">
        <v>34</v>
      </c>
      <c r="C89">
        <v>1</v>
      </c>
      <c r="D89">
        <v>300</v>
      </c>
      <c r="E89" s="1">
        <f t="shared" si="3"/>
        <v>300</v>
      </c>
      <c r="F89" s="1">
        <f t="shared" si="4"/>
        <v>0</v>
      </c>
    </row>
    <row r="90" spans="1:6" x14ac:dyDescent="0.25">
      <c r="A90" t="s">
        <v>72</v>
      </c>
      <c r="B90" t="s">
        <v>34</v>
      </c>
      <c r="C90">
        <v>1</v>
      </c>
      <c r="D90">
        <v>150</v>
      </c>
      <c r="E90" s="1">
        <f t="shared" si="3"/>
        <v>150</v>
      </c>
      <c r="F90" s="1">
        <f t="shared" si="4"/>
        <v>0</v>
      </c>
    </row>
    <row r="91" spans="1:6" x14ac:dyDescent="0.25">
      <c r="A91" t="s">
        <v>83</v>
      </c>
      <c r="B91" t="s">
        <v>34</v>
      </c>
      <c r="C91">
        <v>1</v>
      </c>
      <c r="D91">
        <v>200</v>
      </c>
      <c r="E91" s="1">
        <f t="shared" si="3"/>
        <v>200</v>
      </c>
      <c r="F91" s="1">
        <f t="shared" si="4"/>
        <v>0</v>
      </c>
    </row>
    <row r="92" spans="1:6" x14ac:dyDescent="0.25">
      <c r="A92" t="s">
        <v>117</v>
      </c>
      <c r="B92" t="s">
        <v>34</v>
      </c>
      <c r="C92">
        <v>1</v>
      </c>
      <c r="D92">
        <v>150</v>
      </c>
      <c r="E92" s="1">
        <f t="shared" si="3"/>
        <v>150</v>
      </c>
      <c r="F92" s="1">
        <f t="shared" si="4"/>
        <v>0</v>
      </c>
    </row>
    <row r="93" spans="1:6" x14ac:dyDescent="0.25">
      <c r="A93" t="s">
        <v>118</v>
      </c>
      <c r="B93" t="s">
        <v>73</v>
      </c>
      <c r="C93">
        <v>1</v>
      </c>
      <c r="D93">
        <v>150</v>
      </c>
      <c r="E93" s="1">
        <f t="shared" ref="E93:E103" si="7">+C93*D93</f>
        <v>150</v>
      </c>
      <c r="F93" s="1">
        <f t="shared" ref="F93:F103" si="8">VLOOKUP(E93,C$6:E$15,3)</f>
        <v>0</v>
      </c>
    </row>
    <row r="94" spans="1:6" x14ac:dyDescent="0.25">
      <c r="A94" s="30" t="s">
        <v>74</v>
      </c>
      <c r="B94" s="30" t="s">
        <v>73</v>
      </c>
      <c r="C94">
        <v>1</v>
      </c>
      <c r="D94">
        <v>100</v>
      </c>
      <c r="E94" s="1">
        <f t="shared" si="7"/>
        <v>100</v>
      </c>
      <c r="F94" s="1">
        <f t="shared" si="8"/>
        <v>0</v>
      </c>
    </row>
    <row r="95" spans="1:6" x14ac:dyDescent="0.25">
      <c r="A95" s="30"/>
      <c r="B95" s="30"/>
      <c r="C95">
        <v>1</v>
      </c>
      <c r="D95">
        <v>100</v>
      </c>
      <c r="E95" s="1">
        <f t="shared" ref="E95" si="9">+C95*D95</f>
        <v>100</v>
      </c>
      <c r="F95" s="1">
        <f t="shared" ref="F95" si="10">VLOOKUP(E95,C$6:E$15,3)</f>
        <v>0</v>
      </c>
    </row>
    <row r="96" spans="1:6" x14ac:dyDescent="0.25">
      <c r="A96" t="s">
        <v>119</v>
      </c>
      <c r="B96" t="s">
        <v>73</v>
      </c>
      <c r="C96">
        <v>1</v>
      </c>
      <c r="D96">
        <v>150</v>
      </c>
      <c r="E96" s="1">
        <f t="shared" si="7"/>
        <v>150</v>
      </c>
      <c r="F96" s="1">
        <f t="shared" si="8"/>
        <v>0</v>
      </c>
    </row>
    <row r="97" spans="1:6" x14ac:dyDescent="0.25">
      <c r="A97" t="s">
        <v>75</v>
      </c>
      <c r="B97" t="s">
        <v>42</v>
      </c>
      <c r="C97">
        <v>1</v>
      </c>
      <c r="D97">
        <v>150</v>
      </c>
      <c r="E97" s="1">
        <f t="shared" si="7"/>
        <v>150</v>
      </c>
      <c r="F97" s="1">
        <f t="shared" si="8"/>
        <v>0</v>
      </c>
    </row>
    <row r="98" spans="1:6" x14ac:dyDescent="0.25">
      <c r="A98" t="s">
        <v>76</v>
      </c>
      <c r="B98" t="s">
        <v>35</v>
      </c>
      <c r="C98">
        <v>1</v>
      </c>
      <c r="D98">
        <v>150</v>
      </c>
      <c r="E98" s="1">
        <f t="shared" si="7"/>
        <v>150</v>
      </c>
      <c r="F98" s="1">
        <f t="shared" si="8"/>
        <v>0</v>
      </c>
    </row>
    <row r="99" spans="1:6" x14ac:dyDescent="0.25">
      <c r="A99" t="s">
        <v>120</v>
      </c>
      <c r="B99" t="s">
        <v>35</v>
      </c>
      <c r="C99">
        <v>1</v>
      </c>
      <c r="D99">
        <v>150</v>
      </c>
      <c r="E99" s="1">
        <f t="shared" si="7"/>
        <v>150</v>
      </c>
      <c r="F99" s="1">
        <f t="shared" si="8"/>
        <v>0</v>
      </c>
    </row>
    <row r="100" spans="1:6" x14ac:dyDescent="0.25">
      <c r="A100" t="s">
        <v>36</v>
      </c>
      <c r="B100" t="s">
        <v>35</v>
      </c>
      <c r="C100">
        <v>1</v>
      </c>
      <c r="D100">
        <v>100</v>
      </c>
      <c r="E100" s="1">
        <f t="shared" si="7"/>
        <v>100</v>
      </c>
      <c r="F100" s="1">
        <f t="shared" si="8"/>
        <v>0</v>
      </c>
    </row>
    <row r="101" spans="1:6" x14ac:dyDescent="0.25">
      <c r="A101" t="s">
        <v>84</v>
      </c>
      <c r="B101" t="s">
        <v>35</v>
      </c>
      <c r="C101">
        <v>1</v>
      </c>
      <c r="D101">
        <v>100</v>
      </c>
      <c r="E101" s="1">
        <f t="shared" si="7"/>
        <v>100</v>
      </c>
      <c r="F101" s="1">
        <f t="shared" si="8"/>
        <v>0</v>
      </c>
    </row>
    <row r="102" spans="1:6" x14ac:dyDescent="0.25">
      <c r="A102" t="s">
        <v>37</v>
      </c>
      <c r="B102" t="s">
        <v>35</v>
      </c>
      <c r="C102">
        <v>1</v>
      </c>
      <c r="D102">
        <v>150</v>
      </c>
      <c r="E102" s="1">
        <f t="shared" si="7"/>
        <v>150</v>
      </c>
      <c r="F102" s="1">
        <f t="shared" si="8"/>
        <v>0</v>
      </c>
    </row>
    <row r="103" spans="1:6" ht="15.75" thickBot="1" x14ac:dyDescent="0.3">
      <c r="A103" t="s">
        <v>93</v>
      </c>
      <c r="B103" t="s">
        <v>35</v>
      </c>
      <c r="C103">
        <v>1</v>
      </c>
      <c r="D103">
        <v>100</v>
      </c>
      <c r="E103" s="1">
        <f t="shared" si="7"/>
        <v>100</v>
      </c>
      <c r="F103" s="1">
        <f t="shared" si="8"/>
        <v>0</v>
      </c>
    </row>
    <row r="104" spans="1:6" ht="15.75" thickBot="1" x14ac:dyDescent="0.3">
      <c r="A104" s="17" t="s">
        <v>77</v>
      </c>
      <c r="B104" s="18">
        <f>SUBTOTAL(3,B28:B103)</f>
        <v>74</v>
      </c>
      <c r="C104" s="18">
        <f>SUM(C28:C103)</f>
        <v>76</v>
      </c>
      <c r="D104" s="18"/>
      <c r="E104" s="18">
        <f t="shared" ref="E104:F104" si="11">SUM(E28:E103)</f>
        <v>12299</v>
      </c>
      <c r="F104" s="19">
        <f t="shared" si="11"/>
        <v>0</v>
      </c>
    </row>
  </sheetData>
  <sheetProtection algorithmName="SHA-512" hashValue="o4C68JJ3zbPotZDntxVOr5cLAWTp55Ob5b4HejtcahtZxX1ebhHfSQYD48eutXrI0Y5lbGkAGMjUzi7Enf9HHQ==" saltValue="CcOBbJmmW0cuy8qqGY8a5w==" spinCount="100000" sheet="1" objects="1" scenarios="1"/>
  <protectedRanges>
    <protectedRange sqref="E6:E15" name="Tartomány1"/>
  </protectedRanges>
  <autoFilter ref="A27:F103"/>
  <mergeCells count="4">
    <mergeCell ref="A33:A34"/>
    <mergeCell ref="A94:A95"/>
    <mergeCell ref="B94:B95"/>
    <mergeCell ref="B33:B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Lelátó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 György</dc:creator>
  <cp:lastModifiedBy>Telek Diána</cp:lastModifiedBy>
  <cp:lastPrinted>2018-03-14T09:13:19Z</cp:lastPrinted>
  <dcterms:created xsi:type="dcterms:W3CDTF">2018-03-01T07:54:53Z</dcterms:created>
  <dcterms:modified xsi:type="dcterms:W3CDTF">2018-04-11T08:11:06Z</dcterms:modified>
</cp:coreProperties>
</file>